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05.05.2023  Решение СНД изменение в бюджет 2023\"/>
    </mc:Choice>
  </mc:AlternateContent>
  <bookViews>
    <workbookView xWindow="0" yWindow="0" windowWidth="21570" windowHeight="1021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1" i="1" l="1"/>
  <c r="C52" i="1"/>
  <c r="E51" i="1" l="1"/>
  <c r="E50" i="1" s="1"/>
  <c r="D54" i="1"/>
  <c r="D51" i="1" s="1"/>
  <c r="D50" i="1" s="1"/>
  <c r="C54" i="1"/>
  <c r="C50" i="1" s="1"/>
  <c r="E54" i="1"/>
  <c r="D45" i="1"/>
  <c r="C45" i="1"/>
  <c r="E45" i="1"/>
  <c r="E65" i="1" l="1"/>
  <c r="D65" i="1"/>
  <c r="E67" i="1" l="1"/>
  <c r="D67" i="1"/>
  <c r="C67" i="1"/>
  <c r="E73" i="1"/>
  <c r="D73" i="1"/>
  <c r="C73" i="1"/>
  <c r="E75" i="1"/>
  <c r="D75" i="1"/>
  <c r="E71" i="1"/>
  <c r="D71" i="1"/>
  <c r="C71" i="1"/>
  <c r="C75" i="1"/>
  <c r="C65" i="1"/>
  <c r="E69" i="1"/>
  <c r="D69" i="1"/>
  <c r="C69" i="1"/>
  <c r="D64" i="1" l="1"/>
  <c r="E64" i="1"/>
  <c r="C64" i="1"/>
  <c r="E35" i="1"/>
  <c r="D35" i="1"/>
  <c r="C35" i="1"/>
  <c r="E62" i="1" l="1"/>
  <c r="E61" i="1" s="1"/>
  <c r="D62" i="1"/>
  <c r="D61" i="1" s="1"/>
  <c r="C62" i="1"/>
  <c r="C61" i="1" s="1"/>
  <c r="E81" i="1"/>
  <c r="E80" i="1" s="1"/>
  <c r="D81" i="1"/>
  <c r="D80" i="1" s="1"/>
  <c r="C81" i="1"/>
  <c r="C80" i="1" s="1"/>
  <c r="E78" i="1"/>
  <c r="E77" i="1" s="1"/>
  <c r="D78" i="1"/>
  <c r="D77" i="1" s="1"/>
  <c r="C78" i="1"/>
  <c r="C77" i="1" s="1"/>
  <c r="E60" i="1" l="1"/>
  <c r="E59" i="1" s="1"/>
  <c r="E57" i="1"/>
  <c r="E56" i="1" s="1"/>
  <c r="D57" i="1"/>
  <c r="D56" i="1" s="1"/>
  <c r="C57" i="1"/>
  <c r="C56" i="1" s="1"/>
  <c r="E43" i="1"/>
  <c r="E42" i="1" s="1"/>
  <c r="D43" i="1"/>
  <c r="D42" i="1" s="1"/>
  <c r="C43" i="1"/>
  <c r="C42" i="1" s="1"/>
  <c r="E48" i="1"/>
  <c r="E47" i="1" s="1"/>
  <c r="D48" i="1"/>
  <c r="D47" i="1" s="1"/>
  <c r="C48" i="1"/>
  <c r="C47" i="1" s="1"/>
  <c r="E37" i="1"/>
  <c r="D37" i="1"/>
  <c r="C37" i="1"/>
  <c r="E39" i="1"/>
  <c r="D39" i="1"/>
  <c r="C39" i="1"/>
  <c r="E33" i="1"/>
  <c r="D33" i="1"/>
  <c r="D32" i="1" s="1"/>
  <c r="C33" i="1"/>
  <c r="E29" i="1"/>
  <c r="D29" i="1"/>
  <c r="C29" i="1"/>
  <c r="E27" i="1"/>
  <c r="D27" i="1"/>
  <c r="C27" i="1"/>
  <c r="E24" i="1"/>
  <c r="D24" i="1"/>
  <c r="C24" i="1"/>
  <c r="E21" i="1"/>
  <c r="E20" i="1" s="1"/>
  <c r="D21" i="1"/>
  <c r="D20" i="1" s="1"/>
  <c r="C21" i="1"/>
  <c r="C20" i="1" s="1"/>
  <c r="E15" i="1"/>
  <c r="E14" i="1" s="1"/>
  <c r="D15" i="1"/>
  <c r="D14" i="1" s="1"/>
  <c r="C15" i="1"/>
  <c r="C14" i="1" s="1"/>
  <c r="E10" i="1"/>
  <c r="E9" i="1" s="1"/>
  <c r="D10" i="1"/>
  <c r="D9" i="1" s="1"/>
  <c r="C10" i="1"/>
  <c r="C9" i="1" s="1"/>
  <c r="D41" i="1" l="1"/>
  <c r="C41" i="1"/>
  <c r="E41" i="1"/>
  <c r="C60" i="1"/>
  <c r="C59" i="1" s="1"/>
  <c r="D60" i="1"/>
  <c r="D59" i="1" s="1"/>
  <c r="E26" i="1"/>
  <c r="E23" i="1" s="1"/>
  <c r="C32" i="1"/>
  <c r="C31" i="1" s="1"/>
  <c r="E32" i="1"/>
  <c r="E31" i="1" s="1"/>
  <c r="D26" i="1"/>
  <c r="D23" i="1" s="1"/>
  <c r="D31" i="1"/>
  <c r="C26" i="1"/>
  <c r="C23" i="1" s="1"/>
  <c r="C8" i="1" l="1"/>
  <c r="C7" i="1" s="1"/>
  <c r="E8" i="1"/>
  <c r="E7" i="1" s="1"/>
  <c r="D8" i="1"/>
  <c r="D7" i="1" s="1"/>
</calcChain>
</file>

<file path=xl/sharedStrings.xml><?xml version="1.0" encoding="utf-8"?>
<sst xmlns="http://schemas.openxmlformats.org/spreadsheetml/2006/main" count="161" uniqueCount="159">
  <si>
    <t>код</t>
  </si>
  <si>
    <t>наименование</t>
  </si>
  <si>
    <t>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</si>
  <si>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</si>
  <si>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</si>
  <si>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</si>
  <si>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</si>
  <si>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</si>
  <si>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</si>
  <si>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</si>
  <si>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</si>
  <si>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</si>
  <si>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</si>
  <si>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</si>
  <si>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</si>
  <si>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</si>
  <si>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</si>
  <si>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</si>
  <si>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</si>
  <si>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</si>
  <si>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</si>
  <si>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</si>
  <si>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</si>
  <si>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</si>
  <si>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</si>
  <si>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</si>
  <si>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</si>
  <si>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</si>
  <si>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</si>
  <si>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</si>
  <si>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</si>
  <si>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</si>
  <si>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</si>
  <si>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</si>
  <si>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</si>
  <si>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</si>
  <si>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</si>
  <si>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</si>
  <si>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000 1 06 06000 00 0000 110</t>
  </si>
  <si>
    <t>Земельный налог</t>
  </si>
  <si>
    <t>000 1 06 06030 00 0000 110</t>
  </si>
  <si>
    <t>Земельный налог с организаций</t>
  </si>
  <si>
    <t>000 1 06 06033 13 0000 110</t>
  </si>
  <si>
    <t>Земельный налог с организаций, обладающих земельным участком, расположенным в границах городских поселений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</si>
  <si>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</si>
  <si>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</si>
  <si>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</si>
  <si>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</si>
  <si>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</si>
  <si>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</si>
  <si>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</si>
  <si>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</si>
  <si>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</si>
  <si>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</si>
  <si>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</si>
  <si>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</si>
  <si>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</si>
  <si>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</si>
  <si>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</si>
  <si>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</si>
  <si>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</si>
  <si>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</si>
  <si>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</si>
  <si>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</si>
  <si>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</si>
  <si>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000 1 14 00000 00 0000 000</t>
  </si>
  <si>
    <t>ДОХОДЫ ОТ ПРОДАЖИ МАТЕРИАЛЬНЫХ И НЕМАТЕРИАЛЬНЫХ АКТИВОВ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</si>
  <si>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</si>
  <si>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</si>
  <si>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</si>
  <si>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</si>
  <si>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</si>
  <si>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</si>
  <si>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000 1 16 00000 00 0000 000</t>
  </si>
  <si>
    <t>ШТРАФЫ, САНКЦИИ, ВОЗМЕЩЕНИЕ УЩЕРБА</t>
  </si>
  <si>
    <t>000 1 16 07000 00 0000 140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</si>
  <si>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</t>
  </si>
  <si>
    <t>000 1 16 07090 13 0000 140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</si>
  <si>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поселения</t>
  </si>
  <si>
    <t>000 1 17 00000 00 0000 000</t>
  </si>
  <si>
    <t>ПРОЧИЕ НЕНАЛОГОВЫЕ ДОХОДЫ</t>
  </si>
  <si>
    <t>000 1 17 05000 00 0000 180</t>
  </si>
  <si>
    <t>Прочие неналоговые доходы</t>
  </si>
  <si>
    <t>000 1 17 05050 13 0000 180</t>
  </si>
  <si>
    <t>Прочие неналоговые доходы бюджетов городских поселений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</si>
  <si>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</si>
  <si>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</si>
  <si>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</si>
  <si>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</si>
  <si>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</si>
  <si>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</si>
  <si>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>000 2 02 15001 00 0000 150</t>
  </si>
  <si>
    <t>Дотации на выравнивание бюджетной обеспеченности</t>
  </si>
  <si>
    <t>000 2 02 15001 13 0000 150</t>
  </si>
  <si>
    <t>000 2 02 20000 00 0000 150</t>
  </si>
  <si>
    <t>Субсидии бюджетам бюджетной системы Российской Федерации (межбюджетные субсидии)</t>
  </si>
  <si>
    <t>000 2 02 25467 00 0000 150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</si>
  <si>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</si>
  <si>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000 2 02 25467 13 0000 150</t>
  </si>
  <si>
    <t>Субсидии бюджетам городских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</si>
  <si>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000 2 02 25555 00 0000 150</t>
  </si>
  <si>
    <t>Субсидии бюджетам на реализацию программ формирования современной городской среды</t>
  </si>
  <si>
    <t>000 2 02 25555 13 0000 150</t>
  </si>
  <si>
    <t>Субсидии бюджетам городских поселений на реализацию программ формирования современной городской среды</t>
  </si>
  <si>
    <t>000 2 02 29999 00 0000 150</t>
  </si>
  <si>
    <t>Прочие субсидии</t>
  </si>
  <si>
    <t>000 2 02 29999 13 0000 150</t>
  </si>
  <si>
    <t>Прочие субсидии бюджетам городских поселений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</si>
  <si>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</si>
  <si>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</si>
  <si>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</si>
  <si>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</si>
  <si>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000 2 02 35118 13 0000 150</t>
  </si>
  <si>
    <t>000 2 02 40000 00 0000 150</t>
  </si>
  <si>
    <t>Иные межбюджетные трансферты</t>
  </si>
  <si>
    <t>000 2 02 49999 00 0000 150</t>
  </si>
  <si>
    <t>Прочие межбюджетные трансферты, передаваемые бюджетам</t>
  </si>
  <si>
    <t>000 2 02 49999 13 0000 150</t>
  </si>
  <si>
    <t>Прочие межбюджетные трансферты, передаваемые бюджетам городских поселений</t>
  </si>
  <si>
    <t>(тыс.руб.)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</si>
  <si>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</si>
  <si>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</si>
  <si>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</si>
  <si>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Дотации бюджетам городских поселений на выравнивание бюджетной обеспеченности из бюджета субъекта Российской Федерации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</si>
  <si>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</si>
  <si>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</si>
  <si>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 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</si>
  <si>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000 2 02 20216 13 0000 150</t>
  </si>
  <si>
    <t>000 2 02 20216 00 0000 150</t>
  </si>
  <si>
    <t>000 2 02 20079 00 0000 150</t>
  </si>
  <si>
    <t>000 2 02 20079 13 0000 150</t>
  </si>
  <si>
    <t>Субсидии бюджетам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</si>
  <si>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Субсидии бюджетам городских поселений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</si>
  <si>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ПОСТУПЛЕНИЕ ДОХОДОВ БЮДЖЕТА                                                                                                                          ОЛЬХОВАТСКОГО ГОРОДСКОГО ПОСЕЛЕНИЯ ОЛЬХОВАТСКОГО МУНИЦИПАЛЬНОГО РАЙОНА ВОРОНЕЖСКОЙ ОБЛАСТИ  ПО КОДАМ ВИДОВ ДОХОДОВ, ПОДВИДОВ ДОХОДОВ НА 2023 ГОД И НА ПЛАНОВЫЙ ПЕРИОД 2024  И 2025 ГОДОВ</t>
  </si>
  <si>
    <t xml:space="preserve">на 2023г. </t>
  </si>
  <si>
    <t>на 2024г.</t>
  </si>
  <si>
    <t xml:space="preserve">на 2025г. </t>
  </si>
  <si>
    <t>000 1 14 06020 00 0000 430</t>
  </si>
  <si>
    <t>000 1 14 06025 13 0000 430</t>
  </si>
  <si>
    <t>000 1 14 06310 00 0000 430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</si>
  <si>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</si>
  <si>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 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</si>
  <si>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</si>
  <si>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000 1 14 06300 00 0000 430</t>
  </si>
  <si>
    <t xml:space="preserve">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</si>
  <si>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000 1 16 07090 00 0000 140</t>
  </si>
  <si>
    <t>000 2 02 20077 00 0000 150</t>
  </si>
  <si>
    <t xml:space="preserve"> Субсидии бюджетам на софинансирование капитальных вложений в объекты муниципальной собственности</t>
  </si>
  <si>
    <t xml:space="preserve">  Субсидии бюджетам городских поселений на софинансирование капитальных вложений в объекты муниципальной собственности</t>
  </si>
  <si>
    <t>000 111 05010 00 0000 120</t>
  </si>
  <si>
    <t>000 111 05000 00 0000 120</t>
  </si>
  <si>
    <t>000 111 00000 00 0000 000</t>
  </si>
  <si>
    <t>000 1 16 07010 13 0000 140</t>
  </si>
  <si>
    <t>Штрафы, нустойки,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</si>
  <si>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000 1 16 07010 10 0000 140</t>
  </si>
  <si>
    <t xml:space="preserve">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</si>
  <si>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«Приложение  № 2
к  решению Совета народных депутатов
                                                                                  Ольховатского городского поселения
от  23 декабря 2022 года  №  38
</t>
  </si>
  <si>
    <t>».</t>
  </si>
  <si>
    <t>Приложение  № 2
к  решению Совета народных депутатов
                                                                                  Ольховатского городского поселения
от  05 мая 2023 года  № 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</si>
</sst>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00"/>
      <name val="Arial Cy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9" fillId="0" borderId="3">
      <alignment horizontal="left" wrapText="1" indent="2"/>
    </xf>
  </cellStyleXfs>
  <cellXfs count="32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justify" vertical="top" wrapText="1"/>
    </xf>
    <xf numFmtId="164" fontId="4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horizontal="right" vertical="center"/>
    </xf>
    <xf numFmtId="164" fontId="8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top" wrapText="1"/>
    </xf>
    <xf numFmtId="0" fontId="0" fillId="0" borderId="0" xfId="0" applyAlignment="1">
      <alignment horizontal="right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5" fillId="0" borderId="2" xfId="0" applyFont="1" applyBorder="1" applyAlignment="1">
      <alignment horizontal="right" wrapText="1"/>
    </xf>
    <xf numFmtId="0" fontId="5" fillId="0" borderId="0" xfId="0" applyFont="1" applyBorder="1" applyAlignment="1">
      <alignment horizontal="center" wrapText="1"/>
    </xf>
  </cellXfs>
  <cellStyles count="2">
    <cellStyle name="xl30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3"/>
  <sheetViews>
    <sheetView tabSelected="1" workbookViewId="0">
      <selection activeCell="H5" sqref="H5"/>
    </sheetView>
  </sheetViews>
  <sheetFormatPr defaultRowHeight="15" x14ac:dyDescent="0.25"/>
  <cols>
    <col min="1" max="1" width="26.7109375" customWidth="1"/>
    <col min="2" max="2" width="37.7109375" customWidth="1"/>
    <col min="3" max="3" width="10" customWidth="1"/>
    <col min="4" max="4" width="10.7109375" customWidth="1"/>
    <col min="5" max="5" width="9.5703125" bestFit="1" customWidth="1"/>
  </cols>
  <sheetData>
    <row r="1" spans="1:5" ht="57" customHeight="1" x14ac:dyDescent="0.25">
      <c r="A1" s="28" t="s">
        <v>158</v>
      </c>
      <c r="B1" s="29"/>
      <c r="C1" s="29"/>
      <c r="D1" s="29"/>
      <c r="E1" s="29"/>
    </row>
    <row r="2" spans="1:5" ht="60.75" customHeight="1" x14ac:dyDescent="0.25">
      <c r="B2" s="28" t="s">
        <v>156</v>
      </c>
      <c r="C2" s="29"/>
      <c r="D2" s="29"/>
      <c r="E2" s="29"/>
    </row>
    <row r="3" spans="1:5" ht="60.75" customHeight="1" x14ac:dyDescent="0.25">
      <c r="A3" s="31" t="s">
        <v>133</v>
      </c>
      <c r="B3" s="31"/>
      <c r="C3" s="31"/>
      <c r="D3" s="31"/>
      <c r="E3" s="31"/>
    </row>
    <row r="4" spans="1:5" ht="15.75" customHeight="1" x14ac:dyDescent="0.25">
      <c r="A4" s="30" t="s">
        <v>119</v>
      </c>
      <c r="B4" s="30"/>
      <c r="C4" s="30"/>
      <c r="D4" s="30"/>
      <c r="E4" s="30"/>
    </row>
    <row r="5" spans="1:5" ht="25.5" customHeight="1" x14ac:dyDescent="0.25">
      <c r="A5" s="1" t="s">
        <v>0</v>
      </c>
      <c r="B5" s="1" t="s">
        <v>1</v>
      </c>
      <c r="C5" s="1" t="s">
        <v>134</v>
      </c>
      <c r="D5" s="1" t="s">
        <v>135</v>
      </c>
      <c r="E5" s="1" t="s">
        <v>136</v>
      </c>
    </row>
    <row r="6" spans="1:5" ht="15.75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</row>
    <row r="7" spans="1:5" ht="19.5" customHeight="1" x14ac:dyDescent="0.25">
      <c r="A7" s="3"/>
      <c r="B7" s="4" t="s">
        <v>2</v>
      </c>
      <c r="C7" s="5">
        <f>C8+C59</f>
        <v>152118.6</v>
      </c>
      <c r="D7" s="5">
        <f>D8+D59</f>
        <v>185814.2</v>
      </c>
      <c r="E7" s="5">
        <f>E8+E59</f>
        <v>118260.6</v>
      </c>
    </row>
    <row r="8" spans="1:5" ht="38.25" customHeight="1" x14ac:dyDescent="0.25">
      <c r="A8" s="19" t="s">
        <v>3</v>
      </c>
      <c r="B8" s="20" t="s">
        <v>4</v>
      </c>
      <c r="C8" s="8">
        <f>C9+C14+C20+C23+C31+C41+C50+C56</f>
        <v>58068.1</v>
      </c>
      <c r="D8" s="8">
        <f>D9+D14+D20+D23+D31+D41+D50+D56</f>
        <v>60217</v>
      </c>
      <c r="E8" s="8">
        <f>E9+E14+E20+E23+E31+E41+E50+E56</f>
        <v>63021</v>
      </c>
    </row>
    <row r="9" spans="1:5" ht="22.5" customHeight="1" x14ac:dyDescent="0.25">
      <c r="A9" s="6" t="s">
        <v>5</v>
      </c>
      <c r="B9" s="7" t="s">
        <v>6</v>
      </c>
      <c r="C9" s="8">
        <f>C10</f>
        <v>19565</v>
      </c>
      <c r="D9" s="8">
        <f t="shared" ref="D9:E9" si="0">D10</f>
        <v>21890</v>
      </c>
      <c r="E9" s="8">
        <f t="shared" si="0"/>
        <v>24510</v>
      </c>
    </row>
    <row r="10" spans="1:5" ht="21.75" customHeight="1" x14ac:dyDescent="0.25">
      <c r="A10" s="6" t="s">
        <v>7</v>
      </c>
      <c r="B10" s="9" t="s">
        <v>8</v>
      </c>
      <c r="C10" s="10">
        <f>C11+C12+C13</f>
        <v>19565</v>
      </c>
      <c r="D10" s="10">
        <f t="shared" ref="D10:E10" si="1">D11+D12+D13</f>
        <v>21890</v>
      </c>
      <c r="E10" s="10">
        <f t="shared" si="1"/>
        <v>24510</v>
      </c>
    </row>
    <row r="11" spans="1:5" ht="123.75" customHeight="1" x14ac:dyDescent="0.25">
      <c r="A11" s="6" t="s">
        <v>9</v>
      </c>
      <c r="B11" s="9" t="s">
        <v>10</v>
      </c>
      <c r="C11" s="11">
        <v>19265</v>
      </c>
      <c r="D11" s="11">
        <v>21580</v>
      </c>
      <c r="E11" s="11">
        <v>24190</v>
      </c>
    </row>
    <row r="12" spans="1:5" ht="202.5" customHeight="1" x14ac:dyDescent="0.25">
      <c r="A12" s="6" t="s">
        <v>11</v>
      </c>
      <c r="B12" s="9" t="s">
        <v>12</v>
      </c>
      <c r="C12" s="11">
        <v>150</v>
      </c>
      <c r="D12" s="11">
        <v>155</v>
      </c>
      <c r="E12" s="11">
        <v>160</v>
      </c>
    </row>
    <row r="13" spans="1:5" ht="78.75" x14ac:dyDescent="0.25">
      <c r="A13" s="6" t="s">
        <v>13</v>
      </c>
      <c r="B13" s="9" t="s">
        <v>14</v>
      </c>
      <c r="C13" s="11">
        <v>150</v>
      </c>
      <c r="D13" s="11">
        <v>155</v>
      </c>
      <c r="E13" s="12">
        <v>160</v>
      </c>
    </row>
    <row r="14" spans="1:5" ht="63" x14ac:dyDescent="0.25">
      <c r="A14" s="6" t="s">
        <v>15</v>
      </c>
      <c r="B14" s="9" t="s">
        <v>16</v>
      </c>
      <c r="C14" s="8">
        <f>C15</f>
        <v>3417</v>
      </c>
      <c r="D14" s="8">
        <f t="shared" ref="D14:E14" si="2">D15</f>
        <v>3709</v>
      </c>
      <c r="E14" s="8">
        <f t="shared" si="2"/>
        <v>4143</v>
      </c>
    </row>
    <row r="15" spans="1:5" ht="45.75" customHeight="1" x14ac:dyDescent="0.25">
      <c r="A15" s="6" t="s">
        <v>17</v>
      </c>
      <c r="B15" s="9" t="s">
        <v>18</v>
      </c>
      <c r="C15" s="10">
        <f>C16+C17+C18+C19</f>
        <v>3417</v>
      </c>
      <c r="D15" s="10">
        <f t="shared" ref="D15:E15" si="3">D16+D17+D18+D19</f>
        <v>3709</v>
      </c>
      <c r="E15" s="10">
        <f t="shared" si="3"/>
        <v>4143</v>
      </c>
    </row>
    <row r="16" spans="1:5" ht="126" x14ac:dyDescent="0.25">
      <c r="A16" s="6" t="s">
        <v>19</v>
      </c>
      <c r="B16" s="9" t="s">
        <v>20</v>
      </c>
      <c r="C16" s="10">
        <v>1587</v>
      </c>
      <c r="D16" s="10">
        <v>1764</v>
      </c>
      <c r="E16" s="10">
        <v>2173</v>
      </c>
    </row>
    <row r="17" spans="1:5" ht="160.5" customHeight="1" x14ac:dyDescent="0.25">
      <c r="A17" s="6" t="s">
        <v>21</v>
      </c>
      <c r="B17" s="9" t="s">
        <v>22</v>
      </c>
      <c r="C17" s="10">
        <v>10</v>
      </c>
      <c r="D17" s="10">
        <v>20</v>
      </c>
      <c r="E17" s="10">
        <v>30</v>
      </c>
    </row>
    <row r="18" spans="1:5" ht="126.75" customHeight="1" x14ac:dyDescent="0.25">
      <c r="A18" s="6" t="s">
        <v>23</v>
      </c>
      <c r="B18" s="9" t="s">
        <v>24</v>
      </c>
      <c r="C18" s="10">
        <v>1820</v>
      </c>
      <c r="D18" s="10">
        <v>1925</v>
      </c>
      <c r="E18" s="10">
        <v>1940</v>
      </c>
    </row>
    <row r="19" spans="1:5" ht="126" x14ac:dyDescent="0.25">
      <c r="A19" s="6" t="s">
        <v>25</v>
      </c>
      <c r="B19" s="9" t="s">
        <v>26</v>
      </c>
      <c r="C19" s="10">
        <v>0</v>
      </c>
      <c r="D19" s="10">
        <v>0</v>
      </c>
      <c r="E19" s="10">
        <v>0</v>
      </c>
    </row>
    <row r="20" spans="1:5" ht="31.5" x14ac:dyDescent="0.25">
      <c r="A20" s="6" t="s">
        <v>27</v>
      </c>
      <c r="B20" s="7" t="s">
        <v>28</v>
      </c>
      <c r="C20" s="8">
        <f>C21</f>
        <v>1935</v>
      </c>
      <c r="D20" s="8">
        <f t="shared" ref="D20:E20" si="4">D21</f>
        <v>1935</v>
      </c>
      <c r="E20" s="8">
        <f t="shared" si="4"/>
        <v>1935</v>
      </c>
    </row>
    <row r="21" spans="1:5" ht="21" customHeight="1" x14ac:dyDescent="0.25">
      <c r="A21" s="6" t="s">
        <v>29</v>
      </c>
      <c r="B21" s="9" t="s">
        <v>30</v>
      </c>
      <c r="C21" s="10">
        <f>C22</f>
        <v>1935</v>
      </c>
      <c r="D21" s="10">
        <f t="shared" ref="D21:E21" si="5">D22</f>
        <v>1935</v>
      </c>
      <c r="E21" s="10">
        <f t="shared" si="5"/>
        <v>1935</v>
      </c>
    </row>
    <row r="22" spans="1:5" ht="24.75" customHeight="1" x14ac:dyDescent="0.25">
      <c r="A22" s="6" t="s">
        <v>31</v>
      </c>
      <c r="B22" s="9" t="s">
        <v>30</v>
      </c>
      <c r="C22" s="10">
        <v>1935</v>
      </c>
      <c r="D22" s="10">
        <v>1935</v>
      </c>
      <c r="E22" s="10">
        <v>1935</v>
      </c>
    </row>
    <row r="23" spans="1:5" ht="15.75" x14ac:dyDescent="0.25">
      <c r="A23" s="6" t="s">
        <v>32</v>
      </c>
      <c r="B23" s="13" t="s">
        <v>33</v>
      </c>
      <c r="C23" s="8">
        <f>C24+C26</f>
        <v>29247</v>
      </c>
      <c r="D23" s="8">
        <f t="shared" ref="D23:E23" si="6">D24+D26</f>
        <v>29281</v>
      </c>
      <c r="E23" s="8">
        <f t="shared" si="6"/>
        <v>29286</v>
      </c>
    </row>
    <row r="24" spans="1:5" ht="20.25" customHeight="1" x14ac:dyDescent="0.25">
      <c r="A24" s="6" t="s">
        <v>34</v>
      </c>
      <c r="B24" s="9" t="s">
        <v>35</v>
      </c>
      <c r="C24" s="10">
        <f>C25</f>
        <v>2055</v>
      </c>
      <c r="D24" s="10">
        <f>D25</f>
        <v>2060</v>
      </c>
      <c r="E24" s="10">
        <f>E25</f>
        <v>2065</v>
      </c>
    </row>
    <row r="25" spans="1:5" ht="78.75" x14ac:dyDescent="0.25">
      <c r="A25" s="6" t="s">
        <v>36</v>
      </c>
      <c r="B25" s="9" t="s">
        <v>37</v>
      </c>
      <c r="C25" s="10">
        <v>2055</v>
      </c>
      <c r="D25" s="10">
        <v>2060</v>
      </c>
      <c r="E25" s="10">
        <v>2065</v>
      </c>
    </row>
    <row r="26" spans="1:5" ht="15.75" x14ac:dyDescent="0.25">
      <c r="A26" s="6" t="s">
        <v>38</v>
      </c>
      <c r="B26" s="9" t="s">
        <v>39</v>
      </c>
      <c r="C26" s="10">
        <f>C27+C29</f>
        <v>27192</v>
      </c>
      <c r="D26" s="10">
        <f t="shared" ref="D26:E26" si="7">D27+D29</f>
        <v>27221</v>
      </c>
      <c r="E26" s="10">
        <f t="shared" si="7"/>
        <v>27221</v>
      </c>
    </row>
    <row r="27" spans="1:5" ht="15.75" x14ac:dyDescent="0.25">
      <c r="A27" s="6" t="s">
        <v>40</v>
      </c>
      <c r="B27" s="9" t="s">
        <v>41</v>
      </c>
      <c r="C27" s="10">
        <f>C28</f>
        <v>21759</v>
      </c>
      <c r="D27" s="10">
        <f>D28</f>
        <v>18379</v>
      </c>
      <c r="E27" s="10">
        <f>E28</f>
        <v>18379</v>
      </c>
    </row>
    <row r="28" spans="1:5" ht="63" x14ac:dyDescent="0.25">
      <c r="A28" s="6" t="s">
        <v>42</v>
      </c>
      <c r="B28" s="9" t="s">
        <v>43</v>
      </c>
      <c r="C28" s="10">
        <v>21759</v>
      </c>
      <c r="D28" s="10">
        <v>18379</v>
      </c>
      <c r="E28" s="10">
        <v>18379</v>
      </c>
    </row>
    <row r="29" spans="1:5" ht="15.75" x14ac:dyDescent="0.25">
      <c r="A29" s="6" t="s">
        <v>44</v>
      </c>
      <c r="B29" s="9" t="s">
        <v>45</v>
      </c>
      <c r="C29" s="10">
        <f>C30</f>
        <v>5433</v>
      </c>
      <c r="D29" s="10">
        <f>D30</f>
        <v>8842</v>
      </c>
      <c r="E29" s="10">
        <f>E30</f>
        <v>8842</v>
      </c>
    </row>
    <row r="30" spans="1:5" ht="63" x14ac:dyDescent="0.25">
      <c r="A30" s="6" t="s">
        <v>46</v>
      </c>
      <c r="B30" s="9" t="s">
        <v>47</v>
      </c>
      <c r="C30" s="10">
        <v>5433</v>
      </c>
      <c r="D30" s="10">
        <v>8842</v>
      </c>
      <c r="E30" s="10">
        <v>8842</v>
      </c>
    </row>
    <row r="31" spans="1:5" ht="79.5" customHeight="1" x14ac:dyDescent="0.25">
      <c r="A31" s="14" t="s">
        <v>151</v>
      </c>
      <c r="B31" s="15" t="s">
        <v>48</v>
      </c>
      <c r="C31" s="16">
        <f>C32+C39</f>
        <v>2625</v>
      </c>
      <c r="D31" s="16">
        <f t="shared" ref="D31:E31" si="8">D32+D39</f>
        <v>2681</v>
      </c>
      <c r="E31" s="16">
        <f t="shared" si="8"/>
        <v>2676</v>
      </c>
    </row>
    <row r="32" spans="1:5" ht="158.25" customHeight="1" x14ac:dyDescent="0.25">
      <c r="A32" s="17" t="s">
        <v>150</v>
      </c>
      <c r="B32" s="9" t="s">
        <v>49</v>
      </c>
      <c r="C32" s="10">
        <f>C33+C35+C37</f>
        <v>2534</v>
      </c>
      <c r="D32" s="10">
        <f t="shared" ref="D32:E32" si="9">D33+D35+D37</f>
        <v>2590</v>
      </c>
      <c r="E32" s="10">
        <f t="shared" si="9"/>
        <v>2585</v>
      </c>
    </row>
    <row r="33" spans="1:5" ht="126" x14ac:dyDescent="0.25">
      <c r="A33" s="17" t="s">
        <v>149</v>
      </c>
      <c r="B33" s="9" t="s">
        <v>50</v>
      </c>
      <c r="C33" s="10">
        <f>C34</f>
        <v>1322</v>
      </c>
      <c r="D33" s="10">
        <f>D34</f>
        <v>1437</v>
      </c>
      <c r="E33" s="10">
        <f>E34</f>
        <v>1432</v>
      </c>
    </row>
    <row r="34" spans="1:5" ht="157.5" x14ac:dyDescent="0.25">
      <c r="A34" s="6" t="s">
        <v>51</v>
      </c>
      <c r="B34" s="9" t="s">
        <v>52</v>
      </c>
      <c r="C34" s="10">
        <v>1322</v>
      </c>
      <c r="D34" s="10">
        <v>1437</v>
      </c>
      <c r="E34" s="10">
        <v>1432</v>
      </c>
    </row>
    <row r="35" spans="1:5" ht="157.5" x14ac:dyDescent="0.25">
      <c r="A35" s="6" t="s">
        <v>53</v>
      </c>
      <c r="B35" s="9" t="s">
        <v>54</v>
      </c>
      <c r="C35" s="10">
        <f>C36</f>
        <v>247</v>
      </c>
      <c r="D35" s="10">
        <f>D36</f>
        <v>188</v>
      </c>
      <c r="E35" s="10">
        <f>E36</f>
        <v>188</v>
      </c>
    </row>
    <row r="36" spans="1:5" ht="141.75" customHeight="1" x14ac:dyDescent="0.25">
      <c r="A36" s="6" t="s">
        <v>55</v>
      </c>
      <c r="B36" s="9" t="s">
        <v>56</v>
      </c>
      <c r="C36" s="10">
        <v>247</v>
      </c>
      <c r="D36" s="10">
        <v>188</v>
      </c>
      <c r="E36" s="10">
        <v>188</v>
      </c>
    </row>
    <row r="37" spans="1:5" ht="66.75" customHeight="1" x14ac:dyDescent="0.25">
      <c r="A37" s="6" t="s">
        <v>57</v>
      </c>
      <c r="B37" s="9" t="s">
        <v>58</v>
      </c>
      <c r="C37" s="10">
        <f>C38</f>
        <v>965</v>
      </c>
      <c r="D37" s="10">
        <f>D38</f>
        <v>965</v>
      </c>
      <c r="E37" s="10">
        <f>E38</f>
        <v>965</v>
      </c>
    </row>
    <row r="38" spans="1:5" ht="63" x14ac:dyDescent="0.25">
      <c r="A38" s="6" t="s">
        <v>59</v>
      </c>
      <c r="B38" s="9" t="s">
        <v>60</v>
      </c>
      <c r="C38" s="10">
        <v>965</v>
      </c>
      <c r="D38" s="10">
        <v>965</v>
      </c>
      <c r="E38" s="10">
        <v>965</v>
      </c>
    </row>
    <row r="39" spans="1:5" ht="144" customHeight="1" x14ac:dyDescent="0.25">
      <c r="A39" s="6" t="s">
        <v>61</v>
      </c>
      <c r="B39" s="9" t="s">
        <v>62</v>
      </c>
      <c r="C39" s="10">
        <f>C40</f>
        <v>91</v>
      </c>
      <c r="D39" s="10">
        <f>D40</f>
        <v>91</v>
      </c>
      <c r="E39" s="10">
        <f>E40</f>
        <v>91</v>
      </c>
    </row>
    <row r="40" spans="1:5" ht="157.5" x14ac:dyDescent="0.25">
      <c r="A40" s="6" t="s">
        <v>63</v>
      </c>
      <c r="B40" s="9" t="s">
        <v>64</v>
      </c>
      <c r="C40" s="10">
        <v>91</v>
      </c>
      <c r="D40" s="10">
        <v>91</v>
      </c>
      <c r="E40" s="10">
        <v>91</v>
      </c>
    </row>
    <row r="41" spans="1:5" ht="51" customHeight="1" x14ac:dyDescent="0.25">
      <c r="A41" s="6" t="s">
        <v>65</v>
      </c>
      <c r="B41" s="9" t="s">
        <v>66</v>
      </c>
      <c r="C41" s="16">
        <f t="shared" ref="C41:D41" si="10">C42+C47</f>
        <v>932</v>
      </c>
      <c r="D41" s="16">
        <f t="shared" si="10"/>
        <v>614</v>
      </c>
      <c r="E41" s="16">
        <f>E42+E47</f>
        <v>364</v>
      </c>
    </row>
    <row r="42" spans="1:5" ht="63" x14ac:dyDescent="0.25">
      <c r="A42" s="18" t="s">
        <v>67</v>
      </c>
      <c r="B42" s="15" t="s">
        <v>68</v>
      </c>
      <c r="C42" s="11">
        <f t="shared" ref="C42:D42" si="11">C43+C45</f>
        <v>922</v>
      </c>
      <c r="D42" s="11">
        <f t="shared" si="11"/>
        <v>604</v>
      </c>
      <c r="E42" s="11">
        <f>E43+E45</f>
        <v>354</v>
      </c>
    </row>
    <row r="43" spans="1:5" ht="63" x14ac:dyDescent="0.25">
      <c r="A43" s="6" t="s">
        <v>69</v>
      </c>
      <c r="B43" s="9" t="s">
        <v>70</v>
      </c>
      <c r="C43" s="11">
        <f>C44</f>
        <v>275</v>
      </c>
      <c r="D43" s="11">
        <f t="shared" ref="D43:E43" si="12">D44</f>
        <v>280</v>
      </c>
      <c r="E43" s="11">
        <f t="shared" si="12"/>
        <v>354</v>
      </c>
    </row>
    <row r="44" spans="1:5" ht="94.5" x14ac:dyDescent="0.25">
      <c r="A44" s="6" t="s">
        <v>71</v>
      </c>
      <c r="B44" s="9" t="s">
        <v>72</v>
      </c>
      <c r="C44" s="11">
        <v>275</v>
      </c>
      <c r="D44" s="11">
        <v>280</v>
      </c>
      <c r="E44" s="11">
        <v>354</v>
      </c>
    </row>
    <row r="45" spans="1:5" ht="94.5" x14ac:dyDescent="0.25">
      <c r="A45" s="6" t="s">
        <v>137</v>
      </c>
      <c r="B45" s="9" t="s">
        <v>140</v>
      </c>
      <c r="C45" s="11">
        <f t="shared" ref="C45:D45" si="13">C46</f>
        <v>647</v>
      </c>
      <c r="D45" s="11">
        <f t="shared" si="13"/>
        <v>324</v>
      </c>
      <c r="E45" s="11">
        <f>E46</f>
        <v>0</v>
      </c>
    </row>
    <row r="46" spans="1:5" ht="93.75" customHeight="1" x14ac:dyDescent="0.25">
      <c r="A46" s="6" t="s">
        <v>138</v>
      </c>
      <c r="B46" s="9" t="s">
        <v>141</v>
      </c>
      <c r="C46" s="11">
        <v>647</v>
      </c>
      <c r="D46" s="11">
        <v>324</v>
      </c>
      <c r="E46" s="11">
        <v>0</v>
      </c>
    </row>
    <row r="47" spans="1:5" ht="126" x14ac:dyDescent="0.25">
      <c r="A47" s="6" t="s">
        <v>143</v>
      </c>
      <c r="B47" s="9" t="s">
        <v>142</v>
      </c>
      <c r="C47" s="11">
        <f t="shared" ref="C47:D47" si="14">C48</f>
        <v>10</v>
      </c>
      <c r="D47" s="11">
        <f t="shared" si="14"/>
        <v>10</v>
      </c>
      <c r="E47" s="11">
        <f>E48</f>
        <v>10</v>
      </c>
    </row>
    <row r="48" spans="1:5" ht="126" x14ac:dyDescent="0.25">
      <c r="A48" s="6" t="s">
        <v>139</v>
      </c>
      <c r="B48" s="9" t="s">
        <v>122</v>
      </c>
      <c r="C48" s="11">
        <f>C49</f>
        <v>10</v>
      </c>
      <c r="D48" s="11">
        <f t="shared" ref="D48:E48" si="15">D49</f>
        <v>10</v>
      </c>
      <c r="E48" s="11">
        <f t="shared" si="15"/>
        <v>10</v>
      </c>
    </row>
    <row r="49" spans="1:5" ht="157.5" x14ac:dyDescent="0.25">
      <c r="A49" s="6" t="s">
        <v>121</v>
      </c>
      <c r="B49" s="9" t="s">
        <v>120</v>
      </c>
      <c r="C49" s="11">
        <v>10</v>
      </c>
      <c r="D49" s="11">
        <v>10</v>
      </c>
      <c r="E49" s="11">
        <v>10</v>
      </c>
    </row>
    <row r="50" spans="1:5" ht="31.5" x14ac:dyDescent="0.25">
      <c r="A50" s="6" t="s">
        <v>73</v>
      </c>
      <c r="B50" s="15" t="s">
        <v>74</v>
      </c>
      <c r="C50" s="16">
        <f t="shared" ref="C50:D50" si="16">C51</f>
        <v>340.1</v>
      </c>
      <c r="D50" s="16">
        <f t="shared" si="16"/>
        <v>100</v>
      </c>
      <c r="E50" s="16">
        <f>E51</f>
        <v>100</v>
      </c>
    </row>
    <row r="51" spans="1:5" ht="78.75" x14ac:dyDescent="0.25">
      <c r="A51" s="6" t="s">
        <v>75</v>
      </c>
      <c r="B51" s="9" t="s">
        <v>76</v>
      </c>
      <c r="C51" s="11">
        <f>C52+C54</f>
        <v>340.1</v>
      </c>
      <c r="D51" s="11">
        <f t="shared" ref="D51" si="17">D54</f>
        <v>100</v>
      </c>
      <c r="E51" s="11">
        <f>E54</f>
        <v>100</v>
      </c>
    </row>
    <row r="52" spans="1:5" ht="110.25" x14ac:dyDescent="0.25">
      <c r="A52" s="6" t="s">
        <v>154</v>
      </c>
      <c r="B52" s="26" t="s">
        <v>155</v>
      </c>
      <c r="C52" s="11">
        <f>C53</f>
        <v>240.1</v>
      </c>
      <c r="D52" s="11">
        <v>0</v>
      </c>
      <c r="E52" s="11">
        <v>0</v>
      </c>
    </row>
    <row r="53" spans="1:5" ht="141.75" x14ac:dyDescent="0.25">
      <c r="A53" s="6" t="s">
        <v>152</v>
      </c>
      <c r="B53" s="9" t="s">
        <v>153</v>
      </c>
      <c r="C53" s="11">
        <v>240.1</v>
      </c>
      <c r="D53" s="11">
        <v>0</v>
      </c>
      <c r="E53" s="11">
        <v>0</v>
      </c>
    </row>
    <row r="54" spans="1:5" ht="159.75" customHeight="1" x14ac:dyDescent="0.25">
      <c r="A54" s="6" t="s">
        <v>145</v>
      </c>
      <c r="B54" s="9" t="s">
        <v>144</v>
      </c>
      <c r="C54" s="11">
        <f t="shared" ref="C54:D54" si="18">C55</f>
        <v>100</v>
      </c>
      <c r="D54" s="11">
        <f t="shared" si="18"/>
        <v>100</v>
      </c>
      <c r="E54" s="11">
        <f>E55</f>
        <v>100</v>
      </c>
    </row>
    <row r="55" spans="1:5" ht="129.75" customHeight="1" x14ac:dyDescent="0.25">
      <c r="A55" s="6" t="s">
        <v>77</v>
      </c>
      <c r="B55" s="9" t="s">
        <v>78</v>
      </c>
      <c r="C55" s="11">
        <v>100</v>
      </c>
      <c r="D55" s="11">
        <v>100</v>
      </c>
      <c r="E55" s="11">
        <v>100</v>
      </c>
    </row>
    <row r="56" spans="1:5" ht="31.5" x14ac:dyDescent="0.25">
      <c r="A56" s="18" t="s">
        <v>79</v>
      </c>
      <c r="B56" s="15" t="s">
        <v>80</v>
      </c>
      <c r="C56" s="16">
        <f t="shared" ref="C56:E57" si="19">C57</f>
        <v>7</v>
      </c>
      <c r="D56" s="16">
        <f t="shared" si="19"/>
        <v>7</v>
      </c>
      <c r="E56" s="16">
        <f t="shared" si="19"/>
        <v>7</v>
      </c>
    </row>
    <row r="57" spans="1:5" ht="15.75" x14ac:dyDescent="0.25">
      <c r="A57" s="18" t="s">
        <v>81</v>
      </c>
      <c r="B57" s="15" t="s">
        <v>82</v>
      </c>
      <c r="C57" s="11">
        <f t="shared" si="19"/>
        <v>7</v>
      </c>
      <c r="D57" s="11">
        <f t="shared" si="19"/>
        <v>7</v>
      </c>
      <c r="E57" s="11">
        <f t="shared" si="19"/>
        <v>7</v>
      </c>
    </row>
    <row r="58" spans="1:5" ht="31.5" x14ac:dyDescent="0.25">
      <c r="A58" s="6" t="s">
        <v>83</v>
      </c>
      <c r="B58" s="9" t="s">
        <v>84</v>
      </c>
      <c r="C58" s="11">
        <v>7</v>
      </c>
      <c r="D58" s="11">
        <v>7</v>
      </c>
      <c r="E58" s="11">
        <v>7</v>
      </c>
    </row>
    <row r="59" spans="1:5" ht="31.5" x14ac:dyDescent="0.25">
      <c r="A59" s="21" t="s">
        <v>85</v>
      </c>
      <c r="B59" s="20" t="s">
        <v>86</v>
      </c>
      <c r="C59" s="24">
        <f>C60</f>
        <v>94050.5</v>
      </c>
      <c r="D59" s="24">
        <f>D60</f>
        <v>125597.20000000001</v>
      </c>
      <c r="E59" s="24">
        <f>E60</f>
        <v>55239.6</v>
      </c>
    </row>
    <row r="60" spans="1:5" ht="78.75" x14ac:dyDescent="0.25">
      <c r="A60" s="19" t="s">
        <v>87</v>
      </c>
      <c r="B60" s="22" t="s">
        <v>88</v>
      </c>
      <c r="C60" s="24">
        <f>C61+C64+C77+C80</f>
        <v>94050.5</v>
      </c>
      <c r="D60" s="24">
        <f>D61+D64+D77+D80</f>
        <v>125597.20000000001</v>
      </c>
      <c r="E60" s="24">
        <f>E61+E64+E77+E80</f>
        <v>55239.6</v>
      </c>
    </row>
    <row r="61" spans="1:5" ht="31.5" x14ac:dyDescent="0.25">
      <c r="A61" s="6" t="s">
        <v>89</v>
      </c>
      <c r="B61" s="15" t="s">
        <v>90</v>
      </c>
      <c r="C61" s="23">
        <f t="shared" ref="C61:E62" si="20">C62</f>
        <v>2805</v>
      </c>
      <c r="D61" s="23">
        <f t="shared" si="20"/>
        <v>2369</v>
      </c>
      <c r="E61" s="23">
        <f t="shared" si="20"/>
        <v>2439</v>
      </c>
    </row>
    <row r="62" spans="1:5" ht="31.5" x14ac:dyDescent="0.25">
      <c r="A62" s="6" t="s">
        <v>91</v>
      </c>
      <c r="B62" s="15" t="s">
        <v>92</v>
      </c>
      <c r="C62" s="23">
        <f t="shared" si="20"/>
        <v>2805</v>
      </c>
      <c r="D62" s="23">
        <f t="shared" si="20"/>
        <v>2369</v>
      </c>
      <c r="E62" s="23">
        <f t="shared" si="20"/>
        <v>2439</v>
      </c>
    </row>
    <row r="63" spans="1:5" ht="78.75" x14ac:dyDescent="0.25">
      <c r="A63" s="6" t="s">
        <v>93</v>
      </c>
      <c r="B63" s="15" t="s">
        <v>123</v>
      </c>
      <c r="C63" s="23">
        <v>2805</v>
      </c>
      <c r="D63" s="23">
        <v>2369</v>
      </c>
      <c r="E63" s="23">
        <v>2439</v>
      </c>
    </row>
    <row r="64" spans="1:5" ht="47.25" x14ac:dyDescent="0.25">
      <c r="A64" s="18" t="s">
        <v>94</v>
      </c>
      <c r="B64" s="15" t="s">
        <v>95</v>
      </c>
      <c r="C64" s="23">
        <f>C65+C67+C69+C71+C73+C75</f>
        <v>87915</v>
      </c>
      <c r="D64" s="23">
        <f t="shared" ref="D64:E64" si="21">D65+D67+D69+D71+D73+D75</f>
        <v>122612.30000000002</v>
      </c>
      <c r="E64" s="23">
        <f t="shared" si="21"/>
        <v>52163.5</v>
      </c>
    </row>
    <row r="65" spans="1:5" ht="63" x14ac:dyDescent="0.25">
      <c r="A65" s="25" t="s">
        <v>146</v>
      </c>
      <c r="B65" s="15" t="s">
        <v>147</v>
      </c>
      <c r="C65" s="23">
        <f>C66</f>
        <v>31837.200000000001</v>
      </c>
      <c r="D65" s="23">
        <f t="shared" ref="D65:E65" si="22">D66</f>
        <v>84797.1</v>
      </c>
      <c r="E65" s="23">
        <f t="shared" si="22"/>
        <v>25700</v>
      </c>
    </row>
    <row r="66" spans="1:5" ht="63" x14ac:dyDescent="0.25">
      <c r="A66" s="25" t="s">
        <v>146</v>
      </c>
      <c r="B66" s="15" t="s">
        <v>148</v>
      </c>
      <c r="C66" s="23">
        <v>31837.200000000001</v>
      </c>
      <c r="D66" s="23">
        <v>84797.1</v>
      </c>
      <c r="E66" s="23">
        <v>25700</v>
      </c>
    </row>
    <row r="67" spans="1:5" ht="94.5" customHeight="1" x14ac:dyDescent="0.25">
      <c r="A67" s="18" t="s">
        <v>129</v>
      </c>
      <c r="B67" s="15" t="s">
        <v>131</v>
      </c>
      <c r="C67" s="23">
        <f>C68</f>
        <v>1025</v>
      </c>
      <c r="D67" s="23">
        <f t="shared" ref="D67:E67" si="23">D68</f>
        <v>0</v>
      </c>
      <c r="E67" s="23">
        <f t="shared" si="23"/>
        <v>0</v>
      </c>
    </row>
    <row r="68" spans="1:5" ht="96" customHeight="1" x14ac:dyDescent="0.25">
      <c r="A68" s="18" t="s">
        <v>130</v>
      </c>
      <c r="B68" s="15" t="s">
        <v>132</v>
      </c>
      <c r="C68" s="23">
        <v>1025</v>
      </c>
      <c r="D68" s="23">
        <v>0</v>
      </c>
      <c r="E68" s="23">
        <v>0</v>
      </c>
    </row>
    <row r="69" spans="1:5" ht="160.5" customHeight="1" x14ac:dyDescent="0.25">
      <c r="A69" s="18" t="s">
        <v>128</v>
      </c>
      <c r="B69" s="15" t="s">
        <v>125</v>
      </c>
      <c r="C69" s="23">
        <f>C70</f>
        <v>29428</v>
      </c>
      <c r="D69" s="23">
        <f>D70</f>
        <v>25345.1</v>
      </c>
      <c r="E69" s="23">
        <f>E70</f>
        <v>25345.1</v>
      </c>
    </row>
    <row r="70" spans="1:5" ht="159.75" customHeight="1" x14ac:dyDescent="0.25">
      <c r="A70" s="18" t="s">
        <v>127</v>
      </c>
      <c r="B70" s="15" t="s">
        <v>126</v>
      </c>
      <c r="C70" s="23">
        <v>29428</v>
      </c>
      <c r="D70" s="23">
        <v>25345.1</v>
      </c>
      <c r="E70" s="23">
        <v>25345.1</v>
      </c>
    </row>
    <row r="71" spans="1:5" ht="79.5" customHeight="1" x14ac:dyDescent="0.25">
      <c r="A71" s="18" t="s">
        <v>96</v>
      </c>
      <c r="B71" s="15" t="s">
        <v>97</v>
      </c>
      <c r="C71" s="23">
        <f>C72</f>
        <v>3506.4</v>
      </c>
      <c r="D71" s="23">
        <f>D72</f>
        <v>0</v>
      </c>
      <c r="E71" s="23">
        <f>E72</f>
        <v>0</v>
      </c>
    </row>
    <row r="72" spans="1:5" ht="95.25" customHeight="1" x14ac:dyDescent="0.25">
      <c r="A72" s="18" t="s">
        <v>98</v>
      </c>
      <c r="B72" s="7" t="s">
        <v>99</v>
      </c>
      <c r="C72" s="23">
        <v>3506.4</v>
      </c>
      <c r="D72" s="23">
        <v>0</v>
      </c>
      <c r="E72" s="23">
        <v>0</v>
      </c>
    </row>
    <row r="73" spans="1:5" ht="47.25" customHeight="1" x14ac:dyDescent="0.25">
      <c r="A73" s="18" t="s">
        <v>100</v>
      </c>
      <c r="B73" s="15" t="s">
        <v>101</v>
      </c>
      <c r="C73" s="23">
        <f>C74</f>
        <v>0</v>
      </c>
      <c r="D73" s="23">
        <f t="shared" ref="D73:E73" si="24">D74</f>
        <v>4800</v>
      </c>
      <c r="E73" s="23">
        <f t="shared" si="24"/>
        <v>0</v>
      </c>
    </row>
    <row r="74" spans="1:5" ht="63" x14ac:dyDescent="0.25">
      <c r="A74" s="18" t="s">
        <v>102</v>
      </c>
      <c r="B74" s="15" t="s">
        <v>103</v>
      </c>
      <c r="C74" s="23">
        <v>0</v>
      </c>
      <c r="D74" s="23">
        <v>4800</v>
      </c>
      <c r="E74" s="23">
        <v>0</v>
      </c>
    </row>
    <row r="75" spans="1:5" ht="15.75" x14ac:dyDescent="0.25">
      <c r="A75" s="18" t="s">
        <v>104</v>
      </c>
      <c r="B75" s="15" t="s">
        <v>105</v>
      </c>
      <c r="C75" s="23">
        <f>C76</f>
        <v>22118.400000000001</v>
      </c>
      <c r="D75" s="23">
        <f t="shared" ref="D75:E75" si="25">D76</f>
        <v>7670.1</v>
      </c>
      <c r="E75" s="23">
        <f t="shared" si="25"/>
        <v>1118.4000000000001</v>
      </c>
    </row>
    <row r="76" spans="1:5" ht="31.5" x14ac:dyDescent="0.25">
      <c r="A76" s="18" t="s">
        <v>106</v>
      </c>
      <c r="B76" s="15" t="s">
        <v>107</v>
      </c>
      <c r="C76" s="23">
        <v>22118.400000000001</v>
      </c>
      <c r="D76" s="23">
        <v>7670.1</v>
      </c>
      <c r="E76" s="23">
        <v>1118.4000000000001</v>
      </c>
    </row>
    <row r="77" spans="1:5" ht="31.5" x14ac:dyDescent="0.25">
      <c r="A77" s="6" t="s">
        <v>108</v>
      </c>
      <c r="B77" s="9" t="s">
        <v>109</v>
      </c>
      <c r="C77" s="23">
        <f t="shared" ref="C77:E78" si="26">C78</f>
        <v>566.4</v>
      </c>
      <c r="D77" s="23">
        <f t="shared" si="26"/>
        <v>592.4</v>
      </c>
      <c r="E77" s="23">
        <f t="shared" si="26"/>
        <v>613.6</v>
      </c>
    </row>
    <row r="78" spans="1:5" ht="64.5" customHeight="1" x14ac:dyDescent="0.25">
      <c r="A78" s="6" t="s">
        <v>110</v>
      </c>
      <c r="B78" s="9" t="s">
        <v>111</v>
      </c>
      <c r="C78" s="23">
        <f t="shared" si="26"/>
        <v>566.4</v>
      </c>
      <c r="D78" s="23">
        <f t="shared" si="26"/>
        <v>592.4</v>
      </c>
      <c r="E78" s="23">
        <f t="shared" si="26"/>
        <v>613.6</v>
      </c>
    </row>
    <row r="79" spans="1:5" ht="94.5" x14ac:dyDescent="0.25">
      <c r="A79" s="6" t="s">
        <v>112</v>
      </c>
      <c r="B79" s="9" t="s">
        <v>124</v>
      </c>
      <c r="C79" s="23">
        <v>566.4</v>
      </c>
      <c r="D79" s="23">
        <v>592.4</v>
      </c>
      <c r="E79" s="23">
        <v>613.6</v>
      </c>
    </row>
    <row r="80" spans="1:5" ht="15.75" x14ac:dyDescent="0.25">
      <c r="A80" s="6" t="s">
        <v>113</v>
      </c>
      <c r="B80" s="9" t="s">
        <v>114</v>
      </c>
      <c r="C80" s="23">
        <f t="shared" ref="C80:E81" si="27">C81</f>
        <v>2764.1</v>
      </c>
      <c r="D80" s="23">
        <f t="shared" si="27"/>
        <v>23.5</v>
      </c>
      <c r="E80" s="23">
        <f t="shared" si="27"/>
        <v>23.5</v>
      </c>
    </row>
    <row r="81" spans="1:5" ht="32.25" customHeight="1" x14ac:dyDescent="0.25">
      <c r="A81" s="6" t="s">
        <v>115</v>
      </c>
      <c r="B81" s="9" t="s">
        <v>116</v>
      </c>
      <c r="C81" s="23">
        <f t="shared" si="27"/>
        <v>2764.1</v>
      </c>
      <c r="D81" s="23">
        <f t="shared" si="27"/>
        <v>23.5</v>
      </c>
      <c r="E81" s="23">
        <f t="shared" si="27"/>
        <v>23.5</v>
      </c>
    </row>
    <row r="82" spans="1:5" ht="47.25" x14ac:dyDescent="0.25">
      <c r="A82" s="6" t="s">
        <v>117</v>
      </c>
      <c r="B82" s="9" t="s">
        <v>118</v>
      </c>
      <c r="C82" s="23">
        <v>2764.1</v>
      </c>
      <c r="D82" s="23">
        <v>23.5</v>
      </c>
      <c r="E82" s="23">
        <v>23.5</v>
      </c>
    </row>
    <row r="83" spans="1:5" x14ac:dyDescent="0.25">
      <c r="E83" s="27" t="s">
        <v>157</v>
      </c>
    </row>
  </sheetData>
  <mergeCells count="4">
    <mergeCell ref="B2:E2"/>
    <mergeCell ref="A4:E4"/>
    <mergeCell ref="A3:E3"/>
    <mergeCell ref="A1:E1"/>
  </mergeCells>
  <pageMargins left="0.59055118110236227" right="0.23622047244094491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2023-05-05T04:33:21Z</cp:lastPrinted>
  <dcterms:created xsi:type="dcterms:W3CDTF">2020-11-30T08:35:33Z</dcterms:created>
  <dcterms:modified xsi:type="dcterms:W3CDTF">2023-05-10T10:19:50Z</dcterms:modified>
</cp:coreProperties>
</file>